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M17" i="2" s="1"/>
  <c r="G13" i="2"/>
  <c r="G17" i="2" s="1"/>
  <c r="G19" i="2" s="1"/>
  <c r="F13" i="2"/>
  <c r="F17" i="2" s="1"/>
  <c r="E13" i="2"/>
  <c r="E17" i="2" s="1"/>
  <c r="E19" i="2" s="1"/>
  <c r="N17" i="2" l="1"/>
  <c r="L17" i="2"/>
  <c r="K18" i="2"/>
  <c r="K19" i="2" s="1"/>
  <c r="J19" i="2" s="1"/>
  <c r="F18" i="2"/>
  <c r="H18" i="2"/>
  <c r="M18" i="2" s="1"/>
  <c r="O19" i="2"/>
  <c r="J18" i="2"/>
  <c r="O18" i="2"/>
  <c r="L18" i="2"/>
  <c r="AF13" i="2"/>
  <c r="H19" i="2" l="1"/>
  <c r="M19" i="2" s="1"/>
  <c r="N18" i="2"/>
  <c r="F19" i="2"/>
  <c r="N19" i="2" l="1"/>
  <c r="L19" i="2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<sst xmlns="http://schemas.openxmlformats.org/spreadsheetml/2006/main" count="80" uniqueCount="35">
  <si>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</si>
  <si>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</si>
  <si>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</si>
  <si>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</si>
  <si>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</si>
  <si>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</si>
  <si>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</si>
  <si>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</si>
  <si>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</si>
  <si>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</si>
  <si>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</si>
  <si>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</si>
  <si>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</si>
  <si>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</si>
  <si>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LaLu = Lammin Luja  (1939)</t>
  </si>
  <si>
    <t>16.</t>
  </si>
  <si>
    <t>JoKo</t>
  </si>
  <si>
    <t>Joni Lintula</t>
  </si>
  <si>
    <t>LaLu</t>
  </si>
  <si>
    <t>3.3.1984</t>
  </si>
  <si>
    <t>JoKo = Jokioisten Koetus  (1902),  kasvattajaseura</t>
  </si>
  <si>
    <t>8.</t>
  </si>
  <si>
    <t>1.</t>
  </si>
  <si>
    <t>7.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</si>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</sst>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17</v>
      </c>
      <c r="C1" s="3"/>
      <c r="D1" s="4"/>
      <c r="E1" s="5" t="s">
        <v>19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40"/>
      <c r="L2" s="18" t="s">
        <v>25</v>
      </c>
      <c r="M2" s="10"/>
      <c r="N2" s="10"/>
      <c r="O2" s="17"/>
      <c r="P2" s="15"/>
      <c r="Q2" s="18" t="s">
        <v>26</v>
      </c>
      <c r="R2" s="10"/>
      <c r="S2" s="10"/>
      <c r="T2" s="10"/>
      <c r="U2" s="16"/>
      <c r="V2" s="17"/>
      <c r="W2" s="15"/>
      <c r="X2" s="41" t="s">
        <v>27</v>
      </c>
      <c r="Y2" s="42"/>
      <c r="Z2" s="43"/>
      <c r="AA2" s="9" t="s">
        <v>7</v>
      </c>
      <c r="AB2" s="10"/>
      <c r="AC2" s="10"/>
      <c r="AD2" s="10"/>
      <c r="AE2" s="16"/>
      <c r="AF2" s="11"/>
      <c r="AG2" s="40"/>
      <c r="AH2" s="18" t="s">
        <v>28</v>
      </c>
      <c r="AI2" s="10"/>
      <c r="AJ2" s="10"/>
      <c r="AK2" s="17"/>
      <c r="AL2" s="15"/>
      <c r="AM2" s="18" t="s">
        <v>26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29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29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6"/>
      <c r="I4" s="23"/>
      <c r="J4" s="45"/>
      <c r="K4" s="22"/>
      <c r="L4" s="46"/>
      <c r="M4" s="14"/>
      <c r="N4" s="14"/>
      <c r="O4" s="14"/>
      <c r="P4" s="19"/>
      <c r="Q4" s="23"/>
      <c r="R4" s="23"/>
      <c r="S4" s="36"/>
      <c r="T4" s="23"/>
      <c r="U4" s="23"/>
      <c r="V4" s="47"/>
      <c r="W4" s="22"/>
      <c r="X4" s="23">
        <v>2003</v>
      </c>
      <c r="Y4" s="23" t="s">
        <v>21</v>
      </c>
      <c r="Z4" s="2" t="s">
        <v>16</v>
      </c>
      <c r="AA4" s="23">
        <v>8</v>
      </c>
      <c r="AB4" s="23">
        <v>0</v>
      </c>
      <c r="AC4" s="23">
        <v>1</v>
      </c>
      <c r="AD4" s="23">
        <v>1</v>
      </c>
      <c r="AE4" s="23">
        <v>12</v>
      </c>
      <c r="AF4" s="30">
        <v>0.48</v>
      </c>
      <c r="AG4" s="69">
        <v>25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6"/>
      <c r="I5" s="23"/>
      <c r="J5" s="45"/>
      <c r="K5" s="22"/>
      <c r="L5" s="46"/>
      <c r="M5" s="14"/>
      <c r="N5" s="14"/>
      <c r="O5" s="14"/>
      <c r="P5" s="19"/>
      <c r="Q5" s="23"/>
      <c r="R5" s="23"/>
      <c r="S5" s="36"/>
      <c r="T5" s="23"/>
      <c r="U5" s="23"/>
      <c r="V5" s="47"/>
      <c r="W5" s="22"/>
      <c r="X5" s="23">
        <v>2004</v>
      </c>
      <c r="Y5" s="23" t="s">
        <v>22</v>
      </c>
      <c r="Z5" s="2" t="s">
        <v>16</v>
      </c>
      <c r="AA5" s="23">
        <v>6</v>
      </c>
      <c r="AB5" s="23">
        <v>0</v>
      </c>
      <c r="AC5" s="23">
        <v>0</v>
      </c>
      <c r="AD5" s="23">
        <v>1</v>
      </c>
      <c r="AE5" s="23">
        <v>4</v>
      </c>
      <c r="AF5" s="30">
        <v>0.33329999999999999</v>
      </c>
      <c r="AG5" s="69">
        <v>12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6"/>
      <c r="I6" s="23"/>
      <c r="J6" s="45"/>
      <c r="K6" s="22"/>
      <c r="L6" s="46"/>
      <c r="M6" s="14"/>
      <c r="N6" s="14"/>
      <c r="O6" s="14"/>
      <c r="P6" s="19"/>
      <c r="Q6" s="23"/>
      <c r="R6" s="23"/>
      <c r="S6" s="36"/>
      <c r="T6" s="23"/>
      <c r="U6" s="23"/>
      <c r="V6" s="47"/>
      <c r="W6" s="22"/>
      <c r="X6" s="23"/>
      <c r="Y6" s="23"/>
      <c r="Z6" s="2"/>
      <c r="AA6" s="23"/>
      <c r="AB6" s="23"/>
      <c r="AC6" s="23"/>
      <c r="AD6" s="23"/>
      <c r="AE6" s="23"/>
      <c r="AF6" s="30"/>
      <c r="AG6" s="69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2006</v>
      </c>
      <c r="C7" s="24" t="s">
        <v>15</v>
      </c>
      <c r="D7" s="2" t="s">
        <v>16</v>
      </c>
      <c r="E7" s="23">
        <v>4</v>
      </c>
      <c r="F7" s="23">
        <v>0</v>
      </c>
      <c r="G7" s="23">
        <v>1</v>
      </c>
      <c r="H7" s="36">
        <v>0</v>
      </c>
      <c r="I7" s="23">
        <v>3</v>
      </c>
      <c r="J7" s="45">
        <v>0.33300000000000002</v>
      </c>
      <c r="K7" s="22">
        <v>9</v>
      </c>
      <c r="L7" s="46"/>
      <c r="M7" s="14"/>
      <c r="N7" s="14"/>
      <c r="O7" s="14"/>
      <c r="P7" s="19"/>
      <c r="Q7" s="23"/>
      <c r="R7" s="23"/>
      <c r="S7" s="36"/>
      <c r="T7" s="23"/>
      <c r="U7" s="23"/>
      <c r="V7" s="47"/>
      <c r="W7" s="22"/>
      <c r="X7" s="23"/>
      <c r="Y7" s="23"/>
      <c r="Z7" s="2"/>
      <c r="AA7" s="23"/>
      <c r="AB7" s="23"/>
      <c r="AC7" s="23"/>
      <c r="AD7" s="23"/>
      <c r="AE7" s="23"/>
      <c r="AF7" s="30"/>
      <c r="AG7" s="69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6"/>
      <c r="I8" s="23"/>
      <c r="J8" s="45"/>
      <c r="K8" s="22"/>
      <c r="L8" s="46"/>
      <c r="M8" s="14"/>
      <c r="N8" s="14"/>
      <c r="O8" s="14"/>
      <c r="P8" s="19"/>
      <c r="Q8" s="23"/>
      <c r="R8" s="23"/>
      <c r="S8" s="36"/>
      <c r="T8" s="23"/>
      <c r="U8" s="23"/>
      <c r="V8" s="47"/>
      <c r="W8" s="22"/>
      <c r="X8" s="23"/>
      <c r="Y8" s="23"/>
      <c r="Z8" s="2"/>
      <c r="AA8" s="23"/>
      <c r="AB8" s="23"/>
      <c r="AC8" s="23"/>
      <c r="AD8" s="23"/>
      <c r="AE8" s="23"/>
      <c r="AF8" s="30"/>
      <c r="AG8" s="69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6"/>
      <c r="I9" s="23"/>
      <c r="J9" s="45"/>
      <c r="K9" s="22"/>
      <c r="L9" s="46"/>
      <c r="M9" s="14"/>
      <c r="N9" s="14"/>
      <c r="O9" s="14"/>
      <c r="P9" s="19"/>
      <c r="Q9" s="23"/>
      <c r="R9" s="23"/>
      <c r="S9" s="36"/>
      <c r="T9" s="23"/>
      <c r="U9" s="23"/>
      <c r="V9" s="47"/>
      <c r="W9" s="22"/>
      <c r="X9" s="23">
        <v>2009</v>
      </c>
      <c r="Y9" s="23" t="s">
        <v>23</v>
      </c>
      <c r="Z9" s="2" t="s">
        <v>18</v>
      </c>
      <c r="AA9" s="23">
        <v>1</v>
      </c>
      <c r="AB9" s="23">
        <v>1</v>
      </c>
      <c r="AC9" s="23">
        <v>1</v>
      </c>
      <c r="AD9" s="23">
        <v>3</v>
      </c>
      <c r="AE9" s="23">
        <v>7</v>
      </c>
      <c r="AF9" s="30">
        <v>0.7</v>
      </c>
      <c r="AG9" s="69">
        <v>10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6"/>
      <c r="I10" s="23"/>
      <c r="J10" s="45"/>
      <c r="K10" s="22"/>
      <c r="L10" s="46"/>
      <c r="M10" s="14"/>
      <c r="N10" s="14"/>
      <c r="O10" s="14"/>
      <c r="P10" s="19"/>
      <c r="Q10" s="23"/>
      <c r="R10" s="23"/>
      <c r="S10" s="36"/>
      <c r="T10" s="23"/>
      <c r="U10" s="23"/>
      <c r="V10" s="47"/>
      <c r="W10" s="22"/>
      <c r="X10" s="23">
        <v>2010</v>
      </c>
      <c r="Y10" s="23" t="s">
        <v>24</v>
      </c>
      <c r="Z10" s="2" t="s">
        <v>18</v>
      </c>
      <c r="AA10" s="23">
        <v>15</v>
      </c>
      <c r="AB10" s="23">
        <v>0</v>
      </c>
      <c r="AC10" s="23">
        <v>6</v>
      </c>
      <c r="AD10" s="23">
        <v>2</v>
      </c>
      <c r="AE10" s="23">
        <v>39</v>
      </c>
      <c r="AF10" s="30">
        <v>0.48749999999999999</v>
      </c>
      <c r="AG10" s="69">
        <v>80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6"/>
      <c r="I11" s="23"/>
      <c r="J11" s="45"/>
      <c r="K11" s="22"/>
      <c r="L11" s="46"/>
      <c r="M11" s="14"/>
      <c r="N11" s="14"/>
      <c r="O11" s="14"/>
      <c r="P11" s="19"/>
      <c r="Q11" s="23"/>
      <c r="R11" s="23"/>
      <c r="S11" s="36"/>
      <c r="T11" s="23"/>
      <c r="U11" s="23"/>
      <c r="V11" s="47"/>
      <c r="W11" s="22"/>
      <c r="X11" s="23"/>
      <c r="Y11" s="23"/>
      <c r="Z11" s="2"/>
      <c r="AA11" s="23"/>
      <c r="AB11" s="23"/>
      <c r="AC11" s="23"/>
      <c r="AD11" s="23"/>
      <c r="AE11" s="23"/>
      <c r="AF11" s="30"/>
      <c r="AG11" s="69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8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6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6"/>
      <c r="T12" s="23"/>
      <c r="U12" s="23"/>
      <c r="V12" s="47"/>
      <c r="W12" s="22"/>
      <c r="X12" s="70">
        <v>2021</v>
      </c>
      <c r="Y12" s="70" t="s">
        <v>21</v>
      </c>
      <c r="Z12" s="71" t="s">
        <v>18</v>
      </c>
      <c r="AA12" s="70">
        <v>12</v>
      </c>
      <c r="AB12" s="70">
        <v>0</v>
      </c>
      <c r="AC12" s="70">
        <v>6</v>
      </c>
      <c r="AD12" s="70">
        <v>0</v>
      </c>
      <c r="AE12" s="70">
        <v>23</v>
      </c>
      <c r="AF12" s="72">
        <v>0.434</v>
      </c>
      <c r="AG12" s="73">
        <v>53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8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ht="14.25" x14ac:dyDescent="0.2">
      <c r="A13" s="26"/>
      <c r="B13" s="37" t="s">
        <v>30</v>
      </c>
      <c r="C13" s="49"/>
      <c r="D13" s="50"/>
      <c r="E13" s="51">
        <f>SUM(E4:E12)</f>
        <v>4</v>
      </c>
      <c r="F13" s="51">
        <f>SUM(F4:F12)</f>
        <v>0</v>
      </c>
      <c r="G13" s="51">
        <f>SUM(G4:G12)</f>
        <v>1</v>
      </c>
      <c r="H13" s="51">
        <f>SUM(H4:H12)</f>
        <v>0</v>
      </c>
      <c r="I13" s="51">
        <f>SUM(I4:I12)</f>
        <v>3</v>
      </c>
      <c r="J13" s="52">
        <v>0</v>
      </c>
      <c r="K13" s="40">
        <f>SUM(K4:K12)</f>
        <v>9</v>
      </c>
      <c r="L13" s="18"/>
      <c r="M13" s="16"/>
      <c r="N13" s="53"/>
      <c r="O13" s="54"/>
      <c r="P13" s="19"/>
      <c r="Q13" s="51">
        <f>SUM(Q4:Q12)</f>
        <v>0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0</v>
      </c>
      <c r="V13" s="25">
        <v>0</v>
      </c>
      <c r="W13" s="40">
        <f>SUM(W4:W12)</f>
        <v>0</v>
      </c>
      <c r="X13" s="12" t="s">
        <v>30</v>
      </c>
      <c r="Y13" s="13"/>
      <c r="Z13" s="11"/>
      <c r="AA13" s="51">
        <f>SUM(AA4:AA12)</f>
        <v>42</v>
      </c>
      <c r="AB13" s="51">
        <f>SUM(AB4:AB12)</f>
        <v>1</v>
      </c>
      <c r="AC13" s="51">
        <f>SUM(AC4:AC12)</f>
        <v>14</v>
      </c>
      <c r="AD13" s="51">
        <f>SUM(AD4:AD12)</f>
        <v>7</v>
      </c>
      <c r="AE13" s="51">
        <f>SUM(AE4:AE12)</f>
        <v>85</v>
      </c>
      <c r="AF13" s="52">
        <f>PRODUCT(AE13/AG13)</f>
        <v>0.47222222222222221</v>
      </c>
      <c r="AG13" s="40">
        <f>SUM(AG4:AG12)</f>
        <v>180</v>
      </c>
      <c r="AH13" s="18"/>
      <c r="AI13" s="16"/>
      <c r="AJ13" s="53"/>
      <c r="AK13" s="54"/>
      <c r="AL13" s="19"/>
      <c r="AM13" s="51">
        <f>SUM(AM4:AM12)</f>
        <v>0</v>
      </c>
      <c r="AN13" s="51">
        <f>SUM(AN4:AN12)</f>
        <v>0</v>
      </c>
      <c r="AO13" s="51">
        <f>SUM(AO4:AO12)</f>
        <v>0</v>
      </c>
      <c r="AP13" s="51">
        <f>SUM(AP4:AP12)</f>
        <v>0</v>
      </c>
      <c r="AQ13" s="51">
        <f>SUM(AQ4:AQ12)</f>
        <v>0</v>
      </c>
      <c r="AR13" s="52">
        <v>0</v>
      </c>
      <c r="AS13" s="44">
        <f>SUM(AS4:AS12)</f>
        <v>0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55"/>
      <c r="K14" s="22"/>
      <c r="L14" s="19"/>
      <c r="M14" s="19"/>
      <c r="N14" s="19"/>
      <c r="O14" s="19"/>
      <c r="P14" s="26"/>
      <c r="Q14" s="26"/>
      <c r="R14" s="27"/>
      <c r="S14" s="26"/>
      <c r="T14" s="26"/>
      <c r="U14" s="19"/>
      <c r="V14" s="19"/>
      <c r="W14" s="22"/>
      <c r="X14" s="26"/>
      <c r="Y14" s="26"/>
      <c r="Z14" s="26"/>
      <c r="AA14" s="26"/>
      <c r="AB14" s="26"/>
      <c r="AC14" s="26"/>
      <c r="AD14" s="26"/>
      <c r="AE14" s="26"/>
      <c r="AF14" s="55"/>
      <c r="AG14" s="22"/>
      <c r="AH14" s="19"/>
      <c r="AI14" s="19"/>
      <c r="AJ14" s="19"/>
      <c r="AK14" s="19"/>
      <c r="AL14" s="26"/>
      <c r="AM14" s="26"/>
      <c r="AN14" s="27"/>
      <c r="AO14" s="26"/>
      <c r="AP14" s="26"/>
      <c r="AQ14" s="19"/>
      <c r="AR14" s="19"/>
      <c r="AS14" s="2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56" t="s">
        <v>31</v>
      </c>
      <c r="C15" s="57"/>
      <c r="D15" s="58"/>
      <c r="E15" s="11" t="s">
        <v>2</v>
      </c>
      <c r="F15" s="14" t="s">
        <v>6</v>
      </c>
      <c r="G15" s="11" t="s">
        <v>4</v>
      </c>
      <c r="H15" s="14" t="s">
        <v>5</v>
      </c>
      <c r="I15" s="14" t="s">
        <v>8</v>
      </c>
      <c r="J15" s="14" t="s">
        <v>9</v>
      </c>
      <c r="K15" s="19"/>
      <c r="L15" s="14" t="s">
        <v>10</v>
      </c>
      <c r="M15" s="14" t="s">
        <v>11</v>
      </c>
      <c r="N15" s="14" t="s">
        <v>32</v>
      </c>
      <c r="O15" s="14" t="s">
        <v>33</v>
      </c>
      <c r="Q15" s="27"/>
      <c r="R15" s="27" t="s">
        <v>12</v>
      </c>
      <c r="S15" s="27"/>
      <c r="T15" s="26" t="s">
        <v>20</v>
      </c>
      <c r="U15" s="19"/>
      <c r="V15" s="22"/>
      <c r="W15" s="22"/>
      <c r="X15" s="59"/>
      <c r="Y15" s="59"/>
      <c r="Z15" s="59"/>
      <c r="AA15" s="59"/>
      <c r="AB15" s="59"/>
      <c r="AC15" s="27"/>
      <c r="AD15" s="27"/>
      <c r="AE15" s="27"/>
      <c r="AF15" s="26"/>
      <c r="AG15" s="26"/>
      <c r="AH15" s="26"/>
      <c r="AI15" s="26"/>
      <c r="AJ15" s="26"/>
      <c r="AK15" s="26"/>
      <c r="AM15" s="22"/>
      <c r="AN15" s="59"/>
      <c r="AO15" s="59"/>
      <c r="AP15" s="59"/>
      <c r="AQ15" s="59"/>
      <c r="AR15" s="59"/>
      <c r="AS15" s="59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8" t="s">
        <v>34</v>
      </c>
      <c r="C16" s="8"/>
      <c r="D16" s="29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6">
        <v>0</v>
      </c>
      <c r="L16" s="62">
        <v>0</v>
      </c>
      <c r="M16" s="62">
        <v>0</v>
      </c>
      <c r="N16" s="62">
        <v>0</v>
      </c>
      <c r="O16" s="62">
        <v>0</v>
      </c>
      <c r="Q16" s="27"/>
      <c r="R16" s="27"/>
      <c r="S16" s="27"/>
      <c r="T16" s="26" t="s">
        <v>14</v>
      </c>
      <c r="U16" s="26"/>
      <c r="V16" s="26"/>
      <c r="W16" s="26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6"/>
      <c r="AL16" s="26"/>
      <c r="AM16" s="26"/>
      <c r="AN16" s="27"/>
      <c r="AO16" s="27"/>
      <c r="AP16" s="27"/>
      <c r="AQ16" s="27"/>
      <c r="AR16" s="27"/>
      <c r="AS16" s="27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63" t="s">
        <v>13</v>
      </c>
      <c r="C17" s="64"/>
      <c r="D17" s="65"/>
      <c r="E17" s="60">
        <f>PRODUCT(E13+Q13)</f>
        <v>4</v>
      </c>
      <c r="F17" s="60">
        <f>PRODUCT(F13+R13)</f>
        <v>0</v>
      </c>
      <c r="G17" s="60">
        <f>PRODUCT(G13+S13)</f>
        <v>1</v>
      </c>
      <c r="H17" s="60">
        <f>PRODUCT(H13+T13)</f>
        <v>0</v>
      </c>
      <c r="I17" s="60">
        <f>PRODUCT(I13+U13)</f>
        <v>3</v>
      </c>
      <c r="J17" s="61">
        <v>0</v>
      </c>
      <c r="K17" s="26">
        <f>PRODUCT(K13+W13)</f>
        <v>9</v>
      </c>
      <c r="L17" s="62">
        <f>PRODUCT((F17+G17)/E17)</f>
        <v>0.25</v>
      </c>
      <c r="M17" s="62">
        <f>PRODUCT(H17/E17)</f>
        <v>0</v>
      </c>
      <c r="N17" s="62">
        <f>PRODUCT((F17+G17+H17)/E17)</f>
        <v>0.25</v>
      </c>
      <c r="O17" s="62">
        <f>PRODUCT(I17/E17)</f>
        <v>0.75</v>
      </c>
      <c r="Q17" s="27"/>
      <c r="R17" s="27"/>
      <c r="S17" s="27"/>
      <c r="T17" s="19"/>
      <c r="U17" s="26"/>
      <c r="V17" s="26"/>
      <c r="W17" s="26"/>
      <c r="X17" s="26"/>
      <c r="Y17" s="26"/>
      <c r="Z17" s="26"/>
      <c r="AA17" s="26"/>
      <c r="AB17" s="26"/>
      <c r="AC17" s="27"/>
      <c r="AD17" s="27"/>
      <c r="AE17" s="27"/>
      <c r="AF17" s="27"/>
      <c r="AG17" s="27"/>
      <c r="AH17" s="27"/>
      <c r="AI17" s="27"/>
      <c r="AJ17" s="27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1" t="s">
        <v>27</v>
      </c>
      <c r="C18" s="20"/>
      <c r="D18" s="31"/>
      <c r="E18" s="60">
        <f>PRODUCT(AA13+AM13)</f>
        <v>42</v>
      </c>
      <c r="F18" s="60">
        <f>PRODUCT(AB13+AN13)</f>
        <v>1</v>
      </c>
      <c r="G18" s="60">
        <f>PRODUCT(AC13+AO13)</f>
        <v>14</v>
      </c>
      <c r="H18" s="60">
        <f>PRODUCT(AD13+AP13)</f>
        <v>7</v>
      </c>
      <c r="I18" s="60">
        <f>PRODUCT(AE13+AQ13)</f>
        <v>85</v>
      </c>
      <c r="J18" s="61">
        <f>PRODUCT(I18/K18)</f>
        <v>0.47222222222222221</v>
      </c>
      <c r="K18" s="19">
        <f>PRODUCT(AG13+AS13)</f>
        <v>180</v>
      </c>
      <c r="L18" s="62">
        <f>PRODUCT((F18+G18)/E18)</f>
        <v>0.35714285714285715</v>
      </c>
      <c r="M18" s="62">
        <f>PRODUCT(H18/E18)</f>
        <v>0.16666666666666666</v>
      </c>
      <c r="N18" s="62">
        <f>PRODUCT((F18+G18+H18)/E18)</f>
        <v>0.52380952380952384</v>
      </c>
      <c r="O18" s="62">
        <f>PRODUCT(I18/E18)</f>
        <v>2.0238095238095237</v>
      </c>
      <c r="Q18" s="27"/>
      <c r="R18" s="27"/>
      <c r="S18" s="26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6"/>
      <c r="AL18" s="19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6" t="s">
        <v>30</v>
      </c>
      <c r="C19" s="67"/>
      <c r="D19" s="68"/>
      <c r="E19" s="60">
        <f>SUM(E16:E18)</f>
        <v>46</v>
      </c>
      <c r="F19" s="60">
        <f t="shared" ref="F19:I19" si="0">SUM(F16:F18)</f>
        <v>1</v>
      </c>
      <c r="G19" s="60">
        <f t="shared" si="0"/>
        <v>15</v>
      </c>
      <c r="H19" s="60">
        <f t="shared" si="0"/>
        <v>7</v>
      </c>
      <c r="I19" s="60">
        <f t="shared" si="0"/>
        <v>88</v>
      </c>
      <c r="J19" s="61">
        <f>PRODUCT(I19/K19)</f>
        <v>0.46560846560846558</v>
      </c>
      <c r="K19" s="26">
        <f>SUM(K16:K18)</f>
        <v>189</v>
      </c>
      <c r="L19" s="62">
        <f>PRODUCT((F19+G19)/E19)</f>
        <v>0.34782608695652173</v>
      </c>
      <c r="M19" s="62">
        <f>PRODUCT(H19/E19)</f>
        <v>0.15217391304347827</v>
      </c>
      <c r="N19" s="62">
        <f>PRODUCT((F19+G19+H19)/E19)</f>
        <v>0.5</v>
      </c>
      <c r="O19" s="62">
        <f>PRODUCT(I19/E19)</f>
        <v>1.9130434782608696</v>
      </c>
      <c r="Q19" s="19"/>
      <c r="R19" s="19"/>
      <c r="S19" s="19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19"/>
      <c r="F20" s="19"/>
      <c r="G20" s="19"/>
      <c r="H20" s="19"/>
      <c r="I20" s="19"/>
      <c r="J20" s="26"/>
      <c r="K20" s="26"/>
      <c r="L20" s="19"/>
      <c r="M20" s="19"/>
      <c r="N20" s="19"/>
      <c r="O20" s="19"/>
      <c r="P20" s="26"/>
      <c r="Q20" s="26"/>
      <c r="R20" s="26"/>
      <c r="S20" s="26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6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6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6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6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6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6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19"/>
      <c r="AL184" s="19"/>
    </row>
    <row r="185" spans="12:57" x14ac:dyDescent="0.25">
      <c r="R185" s="22"/>
      <c r="S185" s="22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2:57" x14ac:dyDescent="0.25"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2:57" x14ac:dyDescent="0.25"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2:57" x14ac:dyDescent="0.25">
      <c r="L188"/>
      <c r="M188"/>
      <c r="N188"/>
      <c r="O188"/>
      <c r="P188"/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</sheetData>
  <sortState ref="X10:AI12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2021-09-05T06:46:12Z</dcterms:modified>
</cp:coreProperties>
</file>